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165" windowHeight="11355" activeTab="0"/>
  </bookViews>
  <sheets>
    <sheet name="1,2,3" sheetId="1" r:id="rId1"/>
    <sheet name="4" sheetId="2" r:id="rId2"/>
    <sheet name="5" sheetId="3" r:id="rId3"/>
    <sheet name="6" sheetId="4" r:id="rId4"/>
    <sheet name="7" sheetId="5" r:id="rId5"/>
  </sheets>
  <definedNames>
    <definedName name="_xlnm.Print_Area" localSheetId="0">'1,2,3'!$A$1:$B$23</definedName>
    <definedName name="_xlnm.Print_Area" localSheetId="1">'4'!$A$1:$F$13</definedName>
    <definedName name="_xlnm.Print_Area" localSheetId="2">'5'!$A$1:$F$18</definedName>
    <definedName name="_xlnm.Print_Area" localSheetId="3">'6'!$A$1:$M$37</definedName>
    <definedName name="_xlnm.Print_Area" localSheetId="4">'7'!$A$1:$F$22</definedName>
  </definedNames>
  <calcPr fullCalcOnLoad="1"/>
</workbook>
</file>

<file path=xl/sharedStrings.xml><?xml version="1.0" encoding="utf-8"?>
<sst xmlns="http://schemas.openxmlformats.org/spreadsheetml/2006/main" count="261" uniqueCount="99">
  <si>
    <t>Náklady spolu</t>
  </si>
  <si>
    <t>VP = Vedúci partner (Prijímateľ)</t>
  </si>
  <si>
    <t>HCP = Hlavný cezhraničný partner</t>
  </si>
  <si>
    <t>Merná jednotka</t>
  </si>
  <si>
    <t>(-) Predpokladané príjmy z projektu:</t>
  </si>
  <si>
    <t>Celkový rozpočet projektu:</t>
  </si>
  <si>
    <t>Celkové náklady</t>
  </si>
  <si>
    <t xml:space="preserve">Celkové oprávnené náklady </t>
  </si>
  <si>
    <t>N/A</t>
  </si>
  <si>
    <t>PREDMET PODPORY FP</t>
  </si>
  <si>
    <t>Hlavný cieľ</t>
  </si>
  <si>
    <t>Špecifický cieľ 1</t>
  </si>
  <si>
    <t>Špecifický cieľ 2</t>
  </si>
  <si>
    <t>3. Časový rámec realizácie Projektu</t>
  </si>
  <si>
    <t>Dátum ukončenia realizácie aktivít Projektu</t>
  </si>
  <si>
    <t>Názov rozpočtovej kapitoly</t>
  </si>
  <si>
    <t>Ľudské zdroje</t>
  </si>
  <si>
    <t>Cestovné</t>
  </si>
  <si>
    <t>Prevádzkové náklady</t>
  </si>
  <si>
    <t>Náklady na publicitu</t>
  </si>
  <si>
    <t>Externé služby</t>
  </si>
  <si>
    <t>Investičné náklady</t>
  </si>
  <si>
    <t>Iné</t>
  </si>
  <si>
    <t>Náklady na prípravu projektu</t>
  </si>
  <si>
    <t>5. Merateľné ukazovatele Projektu</t>
  </si>
  <si>
    <t>Typ</t>
  </si>
  <si>
    <t>Partner</t>
  </si>
  <si>
    <t>Názov</t>
  </si>
  <si>
    <t>Výstup</t>
  </si>
  <si>
    <t>Výsledok</t>
  </si>
  <si>
    <t>Dopad</t>
  </si>
  <si>
    <t>Východisková hodnota</t>
  </si>
  <si>
    <t>Plánovaná hodnota</t>
  </si>
  <si>
    <t>Vedúci partner</t>
  </si>
  <si>
    <t>Aktivita</t>
  </si>
  <si>
    <t>I. kvartál</t>
  </si>
  <si>
    <t>Hlavný cezhraničný partner</t>
  </si>
  <si>
    <t>II. kvartál</t>
  </si>
  <si>
    <t>III. kvartál</t>
  </si>
  <si>
    <t>IV. kvartál</t>
  </si>
  <si>
    <t>v EUR</t>
  </si>
  <si>
    <t>Spolu</t>
  </si>
  <si>
    <t>Spolu %</t>
  </si>
  <si>
    <t>VP</t>
  </si>
  <si>
    <t>HCP</t>
  </si>
  <si>
    <t>PP1</t>
  </si>
  <si>
    <t>PP2</t>
  </si>
  <si>
    <t>PP3</t>
  </si>
  <si>
    <t>PP4</t>
  </si>
  <si>
    <t>Spolufinancovanie zo zdrojov EÚ:</t>
  </si>
  <si>
    <t>Spolufinancovanie zo  zdrojov ŠR:</t>
  </si>
  <si>
    <t>Spolufinancovanie 
z rozpočtu kraja:</t>
  </si>
  <si>
    <t>Spolufinancovanie 
z rozpočtu obce/mesta:</t>
  </si>
  <si>
    <t>Iné verejné zdroje:</t>
  </si>
  <si>
    <t>7. Informatívny prehľad zdrojov podpory v členení podľa partnerov</t>
  </si>
  <si>
    <t>Dátum začiatku realizácie aktivít Projektu</t>
  </si>
  <si>
    <t>Príloha č. 2 Zmluvy o poskytnutí finančného príspevku</t>
  </si>
  <si>
    <t>Meno kontaktnej osoby</t>
  </si>
  <si>
    <t>Adresa</t>
  </si>
  <si>
    <t>Tel. číslo</t>
  </si>
  <si>
    <t>Fax. číslo</t>
  </si>
  <si>
    <t>E-mailová adresa</t>
  </si>
  <si>
    <t>1. Údaje Kontaktnej osoby pre Projekt</t>
  </si>
  <si>
    <t>2. Ciele Projektu</t>
  </si>
  <si>
    <t>4. Rozpočet Projektu v EUR</t>
  </si>
  <si>
    <t>6. Harmonogram realizácie Projektu</t>
  </si>
  <si>
    <t>Skúška správnosti</t>
  </si>
  <si>
    <t>Súkromné zdroje:</t>
  </si>
  <si>
    <t>% *</t>
  </si>
  <si>
    <t xml:space="preserve"> * Podiel finančného zdroja na rozpočte partnera po odpočítaní príjmov z projektu</t>
  </si>
  <si>
    <t>956 37 Malé Hoste 191</t>
  </si>
  <si>
    <t>00421387695104, 00421905419545</t>
  </si>
  <si>
    <t>obec.malehoste@gmail.com</t>
  </si>
  <si>
    <t>Realizácia protipovodňového varovného systému                        v oboch obciach za účelom včasného varovania obyvateľstva v dotknutom území.</t>
  </si>
  <si>
    <t>Počet systémov včasného varovania</t>
  </si>
  <si>
    <t>počet</t>
  </si>
  <si>
    <t>Počet sídiel, ktoré majú úžitok z protipovodňových opatrení</t>
  </si>
  <si>
    <t>Počet inštalovaných zariadení na sledovanie zvýšenej vodnej hladiny</t>
  </si>
  <si>
    <t>Počet spoločných stretnutí, školení a cvičení DHZ</t>
  </si>
  <si>
    <t>počet/ rok</t>
  </si>
  <si>
    <t>1. Verejné obstarávanie na práce, tovary a služby objednávané obcou Malé Hoste</t>
  </si>
  <si>
    <t>2. Riadenie a koordinácia projektových aktivít</t>
  </si>
  <si>
    <t>3. Realizácia protipovodňového varovného systému obce Malé Hoste</t>
  </si>
  <si>
    <t>Rok 2013</t>
  </si>
  <si>
    <t>1. Verejné obstarávanie na práce, tovary a služby objednávané obcou Lopeník</t>
  </si>
  <si>
    <t>3. Publicita projektu  zabezpečovaná obcou Lopeník</t>
  </si>
  <si>
    <t>X</t>
  </si>
  <si>
    <t>3. Nákup materiálno-technického vybavenia DHZ v obci Malé Hoste</t>
  </si>
  <si>
    <t>4. Odborná príprava, cvičenia a stretnutia oboch DHZ v obci Malé Hoste</t>
  </si>
  <si>
    <t>5. Publicita projektu  zabezpečovaná obcou Malé Hoste</t>
  </si>
  <si>
    <t>Rok 2014</t>
  </si>
  <si>
    <t>6. Nákup materiálno-technického vybavenia DHZ v obci Lopeník</t>
  </si>
  <si>
    <t>5. Realizácia protipovodňového varovného systému obce Lopeník</t>
  </si>
  <si>
    <t>7. Odborná príprava, cvičenia a stretnutia oboch DHZ v obci Lopeník</t>
  </si>
  <si>
    <t>4. Aktivity spojené s vytvorením DHZ v obci Lopeník, odborná príprava, účasť                                                          na  cvičeniach organizovaných VP</t>
  </si>
  <si>
    <t>Teodor Rusnák, starosta obce</t>
  </si>
  <si>
    <t>nie je</t>
  </si>
  <si>
    <t xml:space="preserve">Cieľom projektu je vybudovanie spoľahlivých bezdrôtových varovných systémov v obciach Malé Hoste a Lopeník a nadviazanie vzájomnej spolupráce pri vytvorení dobrovoľného hasičského zboru v obci Lopeník. </t>
  </si>
  <si>
    <t>Spolupráca medzi DHZ obce Malé Hoste a DHZ obce Lopeník, ktorého vytvorenie je jedným z cieľov projektu.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</si>
</sst>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\ 00"/>
    <numFmt numFmtId="173" formatCode="[$-41B]d\.\ mmmm\ yyyy"/>
  </numFmts>
  <fonts count="26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9" borderId="11" xfId="0" applyFont="1" applyFill="1" applyBorder="1" applyAlignment="1">
      <alignment horizontal="left"/>
    </xf>
    <xf numFmtId="4" fontId="2" fillId="0" borderId="11" xfId="0" applyNumberFormat="1" applyFont="1" applyBorder="1" applyAlignment="1">
      <alignment horizontal="right" vertical="center" inden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 shrinkToFit="1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2" fillId="19" borderId="10" xfId="0" applyFont="1" applyFill="1" applyBorder="1" applyAlignment="1">
      <alignment horizontal="left"/>
    </xf>
    <xf numFmtId="0" fontId="2" fillId="19" borderId="13" xfId="0" applyFont="1" applyFill="1" applyBorder="1" applyAlignment="1">
      <alignment horizontal="left"/>
    </xf>
    <xf numFmtId="0" fontId="2" fillId="19" borderId="14" xfId="0" applyFont="1" applyFill="1" applyBorder="1" applyAlignment="1">
      <alignment horizontal="left"/>
    </xf>
    <xf numFmtId="14" fontId="2" fillId="24" borderId="0" xfId="0" applyNumberFormat="1" applyFont="1" applyFill="1" applyAlignment="1">
      <alignment/>
    </xf>
    <xf numFmtId="0" fontId="2" fillId="19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justify" vertical="center" wrapText="1"/>
    </xf>
    <xf numFmtId="14" fontId="2" fillId="24" borderId="11" xfId="0" applyNumberFormat="1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1" fontId="2" fillId="0" borderId="11" xfId="0" applyNumberFormat="1" applyFont="1" applyBorder="1" applyAlignment="1">
      <alignment horizontal="justify" vertical="center" wrapText="1"/>
    </xf>
    <xf numFmtId="0" fontId="6" fillId="0" borderId="11" xfId="36" applyBorder="1" applyAlignment="1" applyProtection="1">
      <alignment horizontal="justify" vertical="center" wrapText="1"/>
      <protection/>
    </xf>
    <xf numFmtId="4" fontId="3" fillId="0" borderId="11" xfId="0" applyNumberFormat="1" applyFont="1" applyBorder="1" applyAlignment="1">
      <alignment horizontal="right" vertical="center" indent="1"/>
    </xf>
    <xf numFmtId="0" fontId="3" fillId="24" borderId="0" xfId="45" applyFont="1" applyFill="1" applyAlignment="1">
      <alignment vertical="center"/>
      <protection/>
    </xf>
    <xf numFmtId="0" fontId="0" fillId="0" borderId="0" xfId="45">
      <alignment/>
      <protection/>
    </xf>
    <xf numFmtId="0" fontId="2" fillId="24" borderId="0" xfId="45" applyFont="1" applyFill="1" applyAlignment="1">
      <alignment vertical="center"/>
      <protection/>
    </xf>
    <xf numFmtId="0" fontId="3" fillId="19" borderId="11" xfId="45" applyFont="1" applyFill="1" applyBorder="1" applyAlignment="1" applyProtection="1">
      <alignment vertical="center"/>
      <protection hidden="1"/>
    </xf>
    <xf numFmtId="0" fontId="3" fillId="19" borderId="11" xfId="45" applyFont="1" applyFill="1" applyBorder="1" applyAlignment="1" applyProtection="1">
      <alignment horizontal="center" vertical="center"/>
      <protection hidden="1"/>
    </xf>
    <xf numFmtId="0" fontId="3" fillId="19" borderId="11" xfId="45" applyFont="1" applyFill="1" applyBorder="1" applyAlignment="1" applyProtection="1">
      <alignment horizontal="center" vertical="center" wrapText="1"/>
      <protection hidden="1"/>
    </xf>
    <xf numFmtId="4" fontId="2" fillId="25" borderId="11" xfId="45" applyNumberFormat="1" applyFont="1" applyFill="1" applyBorder="1" applyAlignment="1" applyProtection="1">
      <alignment horizontal="right" vertical="center" wrapText="1" indent="2"/>
      <protection hidden="1"/>
    </xf>
    <xf numFmtId="10" fontId="2" fillId="24" borderId="11" xfId="45" applyNumberFormat="1" applyFont="1" applyFill="1" applyBorder="1" applyAlignment="1" applyProtection="1">
      <alignment horizontal="center" vertical="center" wrapText="1"/>
      <protection hidden="1" locked="0"/>
    </xf>
    <xf numFmtId="4" fontId="2" fillId="25" borderId="11" xfId="45" applyNumberFormat="1" applyFont="1" applyFill="1" applyBorder="1" applyAlignment="1" applyProtection="1">
      <alignment horizontal="right" vertical="center" wrapText="1" indent="2"/>
      <protection hidden="1" locked="0"/>
    </xf>
    <xf numFmtId="0" fontId="3" fillId="19" borderId="15" xfId="45" applyFont="1" applyFill="1" applyBorder="1" applyAlignment="1" applyProtection="1">
      <alignment vertical="center"/>
      <protection hidden="1"/>
    </xf>
    <xf numFmtId="4" fontId="2" fillId="24" borderId="15" xfId="45" applyNumberFormat="1" applyFont="1" applyFill="1" applyBorder="1" applyAlignment="1" applyProtection="1">
      <alignment horizontal="right" vertical="center" wrapText="1" indent="2"/>
      <protection hidden="1" locked="0"/>
    </xf>
    <xf numFmtId="10" fontId="2" fillId="25" borderId="15" xfId="45" applyNumberFormat="1" applyFont="1" applyFill="1" applyBorder="1" applyAlignment="1" applyProtection="1">
      <alignment horizontal="right" vertical="center" wrapText="1" indent="2"/>
      <protection hidden="1" locked="0"/>
    </xf>
    <xf numFmtId="10" fontId="2" fillId="25" borderId="11" xfId="45" applyNumberFormat="1" applyFont="1" applyFill="1" applyBorder="1" applyAlignment="1" applyProtection="1">
      <alignment horizontal="right" vertical="center" wrapText="1" indent="2"/>
      <protection hidden="1" locked="0"/>
    </xf>
    <xf numFmtId="10" fontId="3" fillId="19" borderId="11" xfId="45" applyNumberFormat="1" applyFont="1" applyFill="1" applyBorder="1" applyAlignment="1" applyProtection="1">
      <alignment horizontal="center" vertical="center"/>
      <protection hidden="1"/>
    </xf>
    <xf numFmtId="4" fontId="2" fillId="24" borderId="11" xfId="45" applyNumberFormat="1" applyFont="1" applyFill="1" applyBorder="1" applyAlignment="1" applyProtection="1">
      <alignment horizontal="right" vertical="center" wrapText="1" indent="2"/>
      <protection hidden="1" locked="0"/>
    </xf>
    <xf numFmtId="4" fontId="3" fillId="16" borderId="11" xfId="45" applyNumberFormat="1" applyFont="1" applyFill="1" applyBorder="1" applyAlignment="1" applyProtection="1">
      <alignment horizontal="right" vertical="center" indent="1"/>
      <protection hidden="1"/>
    </xf>
    <xf numFmtId="0" fontId="8" fillId="0" borderId="0" xfId="45" applyFont="1">
      <alignment/>
      <protection/>
    </xf>
    <xf numFmtId="0" fontId="2" fillId="0" borderId="0" xfId="45" applyFont="1">
      <alignment/>
      <protection/>
    </xf>
    <xf numFmtId="0" fontId="3" fillId="19" borderId="0" xfId="45" applyFont="1" applyFill="1" applyBorder="1" applyAlignment="1" applyProtection="1">
      <alignment vertical="center"/>
      <protection hidden="1"/>
    </xf>
    <xf numFmtId="4" fontId="0" fillId="0" borderId="0" xfId="45" applyNumberFormat="1">
      <alignment/>
      <protection/>
    </xf>
    <xf numFmtId="0" fontId="2" fillId="0" borderId="11" xfId="0" applyFont="1" applyBorder="1" applyAlignment="1">
      <alignment horizontal="center" wrapText="1" shrinkToFit="1"/>
    </xf>
    <xf numFmtId="0" fontId="2" fillId="0" borderId="11" xfId="0" applyFont="1" applyFill="1" applyBorder="1" applyAlignment="1">
      <alignment horizontal="center" wrapText="1" shrinkToFit="1"/>
    </xf>
    <xf numFmtId="0" fontId="3" fillId="19" borderId="15" xfId="45" applyFont="1" applyFill="1" applyBorder="1" applyAlignment="1" applyProtection="1">
      <alignment horizontal="left" vertical="center" wrapText="1"/>
      <protection hidden="1"/>
    </xf>
    <xf numFmtId="10" fontId="3" fillId="19" borderId="15" xfId="45" applyNumberFormat="1" applyFont="1" applyFill="1" applyBorder="1" applyAlignment="1" applyProtection="1">
      <alignment horizontal="center" vertical="center"/>
      <protection hidden="1"/>
    </xf>
    <xf numFmtId="10" fontId="3" fillId="19" borderId="11" xfId="45" applyNumberFormat="1" applyFont="1" applyFill="1" applyBorder="1" applyAlignment="1" applyProtection="1">
      <alignment horizontal="center" vertical="center"/>
      <protection hidden="1"/>
    </xf>
    <xf numFmtId="0" fontId="2" fillId="19" borderId="11" xfId="45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Alignment="1">
      <alignment horizontal="left"/>
    </xf>
    <xf numFmtId="0" fontId="2" fillId="19" borderId="11" xfId="0" applyFont="1" applyFill="1" applyBorder="1" applyAlignment="1">
      <alignment horizontal="left"/>
    </xf>
    <xf numFmtId="0" fontId="3" fillId="19" borderId="11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3" fillId="19" borderId="14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center" vertical="center" textRotation="90"/>
    </xf>
    <xf numFmtId="0" fontId="4" fillId="24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3" fillId="19" borderId="16" xfId="0" applyFont="1" applyFill="1" applyBorder="1" applyAlignment="1">
      <alignment horizontal="center" vertical="center" textRotation="90" shrinkToFit="1"/>
    </xf>
    <xf numFmtId="0" fontId="3" fillId="19" borderId="17" xfId="0" applyFont="1" applyFill="1" applyBorder="1" applyAlignment="1">
      <alignment horizontal="center" vertical="center" textRotation="90" shrinkToFit="1"/>
    </xf>
    <xf numFmtId="0" fontId="2" fillId="19" borderId="10" xfId="0" applyFont="1" applyFill="1" applyBorder="1" applyAlignment="1">
      <alignment horizontal="left"/>
    </xf>
    <xf numFmtId="0" fontId="2" fillId="19" borderId="13" xfId="0" applyFont="1" applyFill="1" applyBorder="1" applyAlignment="1">
      <alignment horizontal="left"/>
    </xf>
    <xf numFmtId="0" fontId="2" fillId="19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left" wrapText="1"/>
    </xf>
    <xf numFmtId="0" fontId="3" fillId="19" borderId="11" xfId="45" applyFont="1" applyFill="1" applyBorder="1" applyAlignment="1" applyProtection="1">
      <alignment horizontal="left" vertical="center" wrapText="1"/>
      <protection hidden="1"/>
    </xf>
    <xf numFmtId="4" fontId="3" fillId="19" borderId="11" xfId="45" applyNumberFormat="1" applyFont="1" applyFill="1" applyBorder="1" applyAlignment="1" applyProtection="1">
      <alignment horizontal="right" vertical="center" indent="1"/>
      <protection hidden="1"/>
    </xf>
    <xf numFmtId="3" fontId="3" fillId="19" borderId="11" xfId="45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oznámka" xfId="46"/>
    <cellStyle name="Prepojená bunka" xfId="47"/>
    <cellStyle name="Percent" xfId="48"/>
    <cellStyle name="Followed Hyperlink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.malehos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8.8515625" defaultRowHeight="12.75"/>
  <cols>
    <col min="1" max="1" width="23.8515625" style="3" customWidth="1"/>
    <col min="2" max="2" width="44.7109375" style="3" customWidth="1"/>
    <col min="3" max="16384" width="8.8515625" style="3" customWidth="1"/>
  </cols>
  <sheetData>
    <row r="1" spans="1:35" ht="15.75">
      <c r="A1" s="1"/>
      <c r="B1" s="37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8.25" customHeight="1">
      <c r="A2" s="1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.75">
      <c r="A4" s="78" t="s">
        <v>9</v>
      </c>
      <c r="B4" s="7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.7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>
      <c r="A6" s="79" t="s">
        <v>62</v>
      </c>
      <c r="B6" s="7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75" customHeight="1">
      <c r="A8" s="6" t="s">
        <v>57</v>
      </c>
      <c r="B8" s="38" t="s">
        <v>95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75">
      <c r="A9" s="7" t="s">
        <v>58</v>
      </c>
      <c r="B9" s="38" t="s">
        <v>70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75">
      <c r="A10" s="7" t="s">
        <v>59</v>
      </c>
      <c r="B10" s="43" t="s">
        <v>71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75">
      <c r="A11" s="7" t="s">
        <v>60</v>
      </c>
      <c r="B11" s="38" t="s">
        <v>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75">
      <c r="A12" s="7" t="s">
        <v>61</v>
      </c>
      <c r="B12" s="44" t="s">
        <v>72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75">
      <c r="A13" s="5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75">
      <c r="A14" s="77" t="s">
        <v>63</v>
      </c>
      <c r="B14" s="7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75">
      <c r="A15" s="5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78.75">
      <c r="A16" s="7" t="s">
        <v>10</v>
      </c>
      <c r="B16" s="38" t="s">
        <v>97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47.25">
      <c r="A17" s="7" t="s">
        <v>11</v>
      </c>
      <c r="B17" s="38" t="s">
        <v>73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7.25">
      <c r="A18" s="7" t="s">
        <v>12</v>
      </c>
      <c r="B18" s="38" t="s">
        <v>98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75">
      <c r="A19" s="5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75">
      <c r="A20" s="77" t="s">
        <v>13</v>
      </c>
      <c r="B20" s="7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75">
      <c r="A21" s="5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31.5">
      <c r="A22" s="8" t="s">
        <v>55</v>
      </c>
      <c r="B22" s="39">
        <v>41426</v>
      </c>
      <c r="C22" s="26"/>
      <c r="D22" s="26"/>
      <c r="E22" s="26"/>
      <c r="F22" s="26"/>
      <c r="G22" s="26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31.5">
      <c r="A23" s="8" t="s">
        <v>14</v>
      </c>
      <c r="B23" s="39">
        <v>41790</v>
      </c>
      <c r="C23" s="26"/>
      <c r="D23" s="26"/>
      <c r="E23" s="26"/>
      <c r="F23" s="26"/>
      <c r="G23" s="26"/>
      <c r="H23" s="2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22" ht="15.75">
      <c r="A24" s="5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3:22" ht="15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3:22" ht="15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3:22" ht="15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3:22" ht="15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3:22" ht="15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3:22" ht="15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3:22" ht="15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3:22" ht="15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3:22" ht="15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3:22" ht="15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3:22" ht="15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3:22" ht="15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3:22" ht="15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3:22" ht="15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3:22" ht="15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3:22" ht="15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3:22" ht="15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3:22" ht="15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3:22" ht="15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3:22" ht="15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3:22" ht="15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3:22" ht="15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3:22" ht="15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3:22" ht="15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3:22" ht="15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3:22" ht="15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3:22" ht="15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3:22" ht="15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3:22" ht="15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3:22" ht="15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3:22" ht="15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3:22" ht="15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3:22" ht="15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3:22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3:22" ht="15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3:22" ht="15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3:22" ht="15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3:22" ht="15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3:22" ht="15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3:22" ht="15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3:22" ht="15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3:22" ht="15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3:22" ht="15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3:22" ht="15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3:22" ht="15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3:22" ht="15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3:22" ht="15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3:22" ht="15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3:22" ht="15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3:22" ht="15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3:22" ht="15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3:22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3:22" ht="15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3:22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3:22" ht="15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3:22" ht="15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3:22" ht="15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3:22" ht="15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3:22" ht="15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3:22" ht="15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3:22" ht="15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3:22" ht="15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3:22" ht="15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3:22" ht="15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</sheetData>
  <sheetProtection/>
  <mergeCells count="4">
    <mergeCell ref="A14:B14"/>
    <mergeCell ref="A20:B20"/>
    <mergeCell ref="A4:B4"/>
    <mergeCell ref="A6:B6"/>
  </mergeCells>
  <hyperlinks>
    <hyperlink ref="B12" r:id="rId1" display="obec.malehoste@gmail.com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3" width="9.140625" style="2" customWidth="1"/>
    <col min="4" max="4" width="18.28125" style="2" customWidth="1"/>
    <col min="5" max="5" width="20.00390625" style="2" customWidth="1"/>
    <col min="6" max="6" width="16.00390625" style="2" customWidth="1"/>
    <col min="7" max="16384" width="9.140625" style="2" customWidth="1"/>
  </cols>
  <sheetData>
    <row r="1" spans="1:39" s="3" customFormat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3" customFormat="1" ht="15.75">
      <c r="A2" s="79" t="s">
        <v>64</v>
      </c>
      <c r="B2" s="79"/>
      <c r="C2" s="7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3" customFormat="1" ht="15.75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1" customFormat="1" ht="31.5">
      <c r="A4" s="82" t="s">
        <v>15</v>
      </c>
      <c r="B4" s="83"/>
      <c r="C4" s="84"/>
      <c r="D4" s="14" t="s">
        <v>33</v>
      </c>
      <c r="E4" s="15" t="s">
        <v>36</v>
      </c>
      <c r="F4" s="14" t="s">
        <v>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3" customFormat="1" ht="15.75">
      <c r="A5" s="80" t="s">
        <v>16</v>
      </c>
      <c r="B5" s="80"/>
      <c r="C5" s="80"/>
      <c r="D5" s="13">
        <v>0</v>
      </c>
      <c r="E5" s="13">
        <v>0</v>
      </c>
      <c r="F5" s="13">
        <f>SUM(D5:E5)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15.75">
      <c r="A6" s="80" t="s">
        <v>17</v>
      </c>
      <c r="B6" s="80"/>
      <c r="C6" s="80"/>
      <c r="D6" s="13">
        <v>700</v>
      </c>
      <c r="E6" s="13">
        <v>400</v>
      </c>
      <c r="F6" s="45">
        <f aca="true" t="shared" si="0" ref="F6:F13">SUM(D6:E6)</f>
        <v>1100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15.75">
      <c r="A7" s="80" t="s">
        <v>18</v>
      </c>
      <c r="B7" s="80"/>
      <c r="C7" s="80"/>
      <c r="D7" s="13">
        <v>0</v>
      </c>
      <c r="E7" s="13">
        <v>0</v>
      </c>
      <c r="F7" s="45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3" customFormat="1" ht="15.75">
      <c r="A8" s="80" t="s">
        <v>19</v>
      </c>
      <c r="B8" s="80"/>
      <c r="C8" s="80"/>
      <c r="D8" s="13">
        <v>600</v>
      </c>
      <c r="E8" s="13">
        <v>600</v>
      </c>
      <c r="F8" s="45">
        <f t="shared" si="0"/>
        <v>1200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3" customFormat="1" ht="15.75">
      <c r="A9" s="80" t="s">
        <v>20</v>
      </c>
      <c r="B9" s="80"/>
      <c r="C9" s="80"/>
      <c r="D9" s="13">
        <v>17000</v>
      </c>
      <c r="E9" s="13">
        <v>21280</v>
      </c>
      <c r="F9" s="45">
        <f t="shared" si="0"/>
        <v>38280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3" customFormat="1" ht="15.75">
      <c r="A10" s="80" t="s">
        <v>21</v>
      </c>
      <c r="B10" s="80"/>
      <c r="C10" s="80"/>
      <c r="D10" s="13">
        <v>18500</v>
      </c>
      <c r="E10" s="13">
        <v>24000</v>
      </c>
      <c r="F10" s="45">
        <f t="shared" si="0"/>
        <v>42500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3" customFormat="1" ht="15.75">
      <c r="A11" s="80" t="s">
        <v>22</v>
      </c>
      <c r="B11" s="80"/>
      <c r="C11" s="80"/>
      <c r="D11" s="13">
        <v>0</v>
      </c>
      <c r="E11" s="13">
        <v>0</v>
      </c>
      <c r="F11" s="45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3" customFormat="1" ht="15.75">
      <c r="A12" s="12" t="s">
        <v>23</v>
      </c>
      <c r="B12" s="12"/>
      <c r="C12" s="12"/>
      <c r="D12" s="13">
        <v>800</v>
      </c>
      <c r="E12" s="13">
        <v>0</v>
      </c>
      <c r="F12" s="45">
        <f t="shared" si="0"/>
        <v>800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3" customFormat="1" ht="15.75">
      <c r="A13" s="81" t="s">
        <v>6</v>
      </c>
      <c r="B13" s="81"/>
      <c r="C13" s="81"/>
      <c r="D13" s="45">
        <f>SUM(D5:D12)</f>
        <v>37600</v>
      </c>
      <c r="E13" s="45">
        <f>SUM(E5:E12)</f>
        <v>46280</v>
      </c>
      <c r="F13" s="45">
        <f t="shared" si="0"/>
        <v>83880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</sheetData>
  <sheetProtection/>
  <mergeCells count="10">
    <mergeCell ref="A7:C7"/>
    <mergeCell ref="A8:C8"/>
    <mergeCell ref="A2:C2"/>
    <mergeCell ref="A4:C4"/>
    <mergeCell ref="A5:C5"/>
    <mergeCell ref="A6:C6"/>
    <mergeCell ref="A9:C9"/>
    <mergeCell ref="A13:C13"/>
    <mergeCell ref="A10:C10"/>
    <mergeCell ref="A11:C1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8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2" width="9.140625" style="16" customWidth="1"/>
    <col min="3" max="3" width="24.140625" style="16" customWidth="1"/>
    <col min="4" max="4" width="9.140625" style="16" customWidth="1"/>
    <col min="5" max="5" width="14.7109375" style="16" customWidth="1"/>
    <col min="6" max="6" width="15.57421875" style="16" customWidth="1"/>
    <col min="7" max="16384" width="9.140625" style="16" customWidth="1"/>
  </cols>
  <sheetData>
    <row r="1" spans="1:39" s="3" customFormat="1" ht="15.75">
      <c r="A1" s="79" t="s">
        <v>24</v>
      </c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3" customFormat="1" ht="31.5">
      <c r="A3" s="18" t="s">
        <v>25</v>
      </c>
      <c r="B3" s="18" t="s">
        <v>26</v>
      </c>
      <c r="C3" s="18" t="s">
        <v>27</v>
      </c>
      <c r="D3" s="19" t="s">
        <v>3</v>
      </c>
      <c r="E3" s="19" t="s">
        <v>31</v>
      </c>
      <c r="F3" s="19" t="s">
        <v>32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3" customFormat="1" ht="28.5" customHeight="1">
      <c r="A4" s="85" t="s">
        <v>28</v>
      </c>
      <c r="B4" s="27" t="s">
        <v>43</v>
      </c>
      <c r="C4" s="17" t="s">
        <v>74</v>
      </c>
      <c r="D4" s="17" t="s">
        <v>75</v>
      </c>
      <c r="E4" s="21">
        <v>0</v>
      </c>
      <c r="F4" s="21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3" customFormat="1" ht="30.75" customHeight="1">
      <c r="A5" s="85"/>
      <c r="B5" s="27" t="s">
        <v>44</v>
      </c>
      <c r="C5" s="17" t="s">
        <v>74</v>
      </c>
      <c r="D5" s="17" t="s">
        <v>75</v>
      </c>
      <c r="E5" s="21">
        <v>0</v>
      </c>
      <c r="F5" s="21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46.5" customHeight="1">
      <c r="A6" s="88" t="s">
        <v>29</v>
      </c>
      <c r="B6" s="27" t="s">
        <v>43</v>
      </c>
      <c r="C6" s="17" t="s">
        <v>76</v>
      </c>
      <c r="D6" s="17" t="s">
        <v>75</v>
      </c>
      <c r="E6" s="21">
        <v>0</v>
      </c>
      <c r="F6" s="21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46.5" customHeight="1">
      <c r="A7" s="89"/>
      <c r="B7" s="27" t="s">
        <v>44</v>
      </c>
      <c r="C7" s="17" t="s">
        <v>76</v>
      </c>
      <c r="D7" s="17" t="s">
        <v>75</v>
      </c>
      <c r="E7" s="21">
        <v>0</v>
      </c>
      <c r="F7" s="21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3" customFormat="1" ht="46.5" customHeight="1">
      <c r="A8" s="85" t="s">
        <v>30</v>
      </c>
      <c r="B8" s="27" t="s">
        <v>43</v>
      </c>
      <c r="C8" s="17" t="s">
        <v>77</v>
      </c>
      <c r="D8" s="17" t="s">
        <v>75</v>
      </c>
      <c r="E8" s="21">
        <v>0</v>
      </c>
      <c r="F8" s="21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3" customFormat="1" ht="46.5" customHeight="1">
      <c r="A9" s="85"/>
      <c r="B9" s="27" t="s">
        <v>44</v>
      </c>
      <c r="C9" s="17" t="s">
        <v>77</v>
      </c>
      <c r="D9" s="17" t="s">
        <v>75</v>
      </c>
      <c r="E9" s="21">
        <v>0</v>
      </c>
      <c r="F9" s="21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3" customFormat="1" ht="46.5" customHeight="1">
      <c r="A10" s="85"/>
      <c r="B10" s="27" t="s">
        <v>43</v>
      </c>
      <c r="C10" s="72" t="s">
        <v>78</v>
      </c>
      <c r="D10" s="72" t="s">
        <v>79</v>
      </c>
      <c r="E10" s="73">
        <v>0</v>
      </c>
      <c r="F10" s="73">
        <v>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3" customFormat="1" ht="46.5" customHeight="1">
      <c r="A11" s="85"/>
      <c r="B11" s="27" t="s">
        <v>44</v>
      </c>
      <c r="C11" s="72" t="s">
        <v>78</v>
      </c>
      <c r="D11" s="72" t="s">
        <v>79</v>
      </c>
      <c r="E11" s="73">
        <v>0</v>
      </c>
      <c r="F11" s="73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4" spans="1:3" ht="15.75">
      <c r="A14" s="87" t="s">
        <v>1</v>
      </c>
      <c r="B14" s="87"/>
      <c r="C14" s="87"/>
    </row>
    <row r="15" spans="1:3" ht="15.75">
      <c r="A15" s="87" t="s">
        <v>2</v>
      </c>
      <c r="B15" s="87"/>
      <c r="C15" s="87"/>
    </row>
    <row r="16" spans="1:3" ht="15">
      <c r="A16" s="86"/>
      <c r="B16" s="86"/>
      <c r="C16" s="86"/>
    </row>
    <row r="17" spans="1:3" ht="15">
      <c r="A17" s="86"/>
      <c r="B17" s="86"/>
      <c r="C17" s="86"/>
    </row>
    <row r="18" spans="1:3" ht="15">
      <c r="A18" s="86"/>
      <c r="B18" s="86"/>
      <c r="C18" s="86"/>
    </row>
  </sheetData>
  <sheetProtection/>
  <mergeCells count="9">
    <mergeCell ref="A1:C1"/>
    <mergeCell ref="A4:A5"/>
    <mergeCell ref="A17:C17"/>
    <mergeCell ref="A18:C18"/>
    <mergeCell ref="A14:C14"/>
    <mergeCell ref="A15:C15"/>
    <mergeCell ref="A16:C16"/>
    <mergeCell ref="A6:A7"/>
    <mergeCell ref="A8:A1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zoomScalePageLayoutView="0" workbookViewId="0" topLeftCell="A10">
      <selection activeCell="C41" sqref="C41"/>
    </sheetView>
  </sheetViews>
  <sheetFormatPr defaultColWidth="9.140625" defaultRowHeight="12.75"/>
  <cols>
    <col min="1" max="1" width="72.00390625" style="28" customWidth="1"/>
    <col min="2" max="13" width="4.421875" style="2" customWidth="1"/>
    <col min="14" max="16384" width="9.140625" style="2" customWidth="1"/>
  </cols>
  <sheetData>
    <row r="1" spans="1:13" s="3" customFormat="1" ht="15.75" customHeight="1">
      <c r="A1" s="99" t="s">
        <v>65</v>
      </c>
      <c r="B1" s="99"/>
      <c r="C1" s="99"/>
      <c r="D1" s="99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>
      <c r="A2" s="2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5.75">
      <c r="A3" s="90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s="3" customFormat="1" ht="15.75">
      <c r="A4" s="23" t="s">
        <v>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3" customFormat="1" ht="15.75">
      <c r="A5" s="40" t="s">
        <v>34</v>
      </c>
      <c r="B5" s="93" t="s">
        <v>35</v>
      </c>
      <c r="C5" s="93"/>
      <c r="D5" s="93"/>
      <c r="E5" s="93" t="s">
        <v>37</v>
      </c>
      <c r="F5" s="93"/>
      <c r="G5" s="93"/>
      <c r="H5" s="93" t="s">
        <v>38</v>
      </c>
      <c r="I5" s="93"/>
      <c r="J5" s="93"/>
      <c r="K5" s="93" t="s">
        <v>39</v>
      </c>
      <c r="L5" s="93"/>
      <c r="M5" s="93"/>
    </row>
    <row r="6" spans="1:13" s="3" customFormat="1" ht="15" customHeight="1">
      <c r="A6" s="41" t="s">
        <v>80</v>
      </c>
      <c r="B6" s="20"/>
      <c r="C6" s="20"/>
      <c r="D6" s="20"/>
      <c r="E6" s="20"/>
      <c r="F6" s="20"/>
      <c r="G6" s="66" t="s">
        <v>86</v>
      </c>
      <c r="H6" s="66"/>
      <c r="I6" s="66"/>
      <c r="J6" s="66"/>
      <c r="K6" s="67" t="s">
        <v>86</v>
      </c>
      <c r="L6" s="67" t="s">
        <v>86</v>
      </c>
      <c r="M6" s="67" t="s">
        <v>86</v>
      </c>
    </row>
    <row r="7" spans="1:13" s="3" customFormat="1" ht="17.25" customHeight="1">
      <c r="A7" s="41" t="s">
        <v>81</v>
      </c>
      <c r="B7" s="20"/>
      <c r="C7" s="20"/>
      <c r="D7" s="20"/>
      <c r="E7" s="20"/>
      <c r="F7" s="20"/>
      <c r="G7" s="66" t="s">
        <v>86</v>
      </c>
      <c r="H7" s="66" t="s">
        <v>86</v>
      </c>
      <c r="I7" s="66" t="s">
        <v>86</v>
      </c>
      <c r="J7" s="66" t="s">
        <v>86</v>
      </c>
      <c r="K7" s="67" t="s">
        <v>86</v>
      </c>
      <c r="L7" s="67" t="s">
        <v>86</v>
      </c>
      <c r="M7" s="67" t="s">
        <v>86</v>
      </c>
    </row>
    <row r="8" spans="1:13" s="3" customFormat="1" ht="15.75">
      <c r="A8" s="41" t="s">
        <v>87</v>
      </c>
      <c r="B8" s="20"/>
      <c r="C8" s="20"/>
      <c r="D8" s="20"/>
      <c r="E8" s="20"/>
      <c r="F8" s="20"/>
      <c r="G8" s="66"/>
      <c r="H8" s="67" t="s">
        <v>86</v>
      </c>
      <c r="I8" s="67" t="s">
        <v>86</v>
      </c>
      <c r="J8" s="67" t="s">
        <v>86</v>
      </c>
      <c r="K8" s="67"/>
      <c r="L8" s="67"/>
      <c r="M8" s="67"/>
    </row>
    <row r="9" spans="1:13" s="3" customFormat="1" ht="15.75">
      <c r="A9" s="41" t="s">
        <v>88</v>
      </c>
      <c r="B9" s="20"/>
      <c r="C9" s="20"/>
      <c r="D9" s="20"/>
      <c r="E9" s="20"/>
      <c r="F9" s="20"/>
      <c r="G9" s="66"/>
      <c r="H9" s="66" t="s">
        <v>86</v>
      </c>
      <c r="I9" s="66" t="s">
        <v>86</v>
      </c>
      <c r="J9" s="66" t="s">
        <v>86</v>
      </c>
      <c r="K9" s="67" t="s">
        <v>86</v>
      </c>
      <c r="L9" s="67" t="s">
        <v>86</v>
      </c>
      <c r="M9" s="67" t="s">
        <v>86</v>
      </c>
    </row>
    <row r="10" spans="1:13" s="3" customFormat="1" ht="15.75">
      <c r="A10" s="41" t="s">
        <v>89</v>
      </c>
      <c r="B10" s="20"/>
      <c r="C10" s="20"/>
      <c r="D10" s="20"/>
      <c r="E10" s="20"/>
      <c r="F10" s="20"/>
      <c r="G10" s="66"/>
      <c r="H10" s="66" t="s">
        <v>86</v>
      </c>
      <c r="I10" s="66" t="s">
        <v>86</v>
      </c>
      <c r="J10" s="66" t="s">
        <v>86</v>
      </c>
      <c r="K10" s="67" t="s">
        <v>86</v>
      </c>
      <c r="L10" s="67" t="s">
        <v>86</v>
      </c>
      <c r="M10" s="67" t="s">
        <v>86</v>
      </c>
    </row>
    <row r="11" spans="1:13" s="3" customFormat="1" ht="15.7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s="3" customFormat="1" ht="15.75">
      <c r="A12" s="90" t="s">
        <v>36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s="3" customFormat="1" ht="15.75">
      <c r="A13" s="90" t="s">
        <v>83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4" spans="1:13" s="3" customFormat="1" ht="15.75">
      <c r="A14" s="29" t="s">
        <v>34</v>
      </c>
      <c r="B14" s="93" t="s">
        <v>35</v>
      </c>
      <c r="C14" s="93"/>
      <c r="D14" s="93"/>
      <c r="E14" s="93" t="s">
        <v>37</v>
      </c>
      <c r="F14" s="93"/>
      <c r="G14" s="93"/>
      <c r="H14" s="93" t="s">
        <v>38</v>
      </c>
      <c r="I14" s="93"/>
      <c r="J14" s="93"/>
      <c r="K14" s="93" t="s">
        <v>39</v>
      </c>
      <c r="L14" s="93"/>
      <c r="M14" s="93"/>
    </row>
    <row r="15" spans="1:13" s="3" customFormat="1" ht="15.75">
      <c r="A15" s="41" t="s">
        <v>84</v>
      </c>
      <c r="B15" s="22"/>
      <c r="C15" s="22"/>
      <c r="D15" s="22"/>
      <c r="E15" s="22"/>
      <c r="F15" s="22"/>
      <c r="G15" s="22"/>
      <c r="H15" s="22"/>
      <c r="I15" s="22"/>
      <c r="J15" s="22"/>
      <c r="K15" s="67" t="s">
        <v>86</v>
      </c>
      <c r="L15" s="67" t="s">
        <v>86</v>
      </c>
      <c r="M15" s="67" t="s">
        <v>86</v>
      </c>
    </row>
    <row r="16" spans="1:13" s="3" customFormat="1" ht="15.75">
      <c r="A16" s="41" t="s">
        <v>81</v>
      </c>
      <c r="B16" s="22"/>
      <c r="C16" s="22"/>
      <c r="D16" s="22"/>
      <c r="E16" s="22"/>
      <c r="F16" s="22"/>
      <c r="G16" s="22"/>
      <c r="H16" s="66" t="s">
        <v>86</v>
      </c>
      <c r="I16" s="66" t="s">
        <v>86</v>
      </c>
      <c r="J16" s="66" t="s">
        <v>86</v>
      </c>
      <c r="K16" s="67" t="s">
        <v>86</v>
      </c>
      <c r="L16" s="67" t="s">
        <v>86</v>
      </c>
      <c r="M16" s="67" t="s">
        <v>86</v>
      </c>
    </row>
    <row r="17" spans="1:13" s="3" customFormat="1" ht="15.75">
      <c r="A17" s="41" t="s">
        <v>85</v>
      </c>
      <c r="B17" s="22"/>
      <c r="C17" s="22"/>
      <c r="D17" s="22"/>
      <c r="E17" s="22"/>
      <c r="F17" s="22"/>
      <c r="G17" s="22"/>
      <c r="H17" s="22"/>
      <c r="I17" s="30"/>
      <c r="J17" s="30"/>
      <c r="K17" s="67" t="s">
        <v>86</v>
      </c>
      <c r="L17" s="67" t="s">
        <v>86</v>
      </c>
      <c r="M17" s="67" t="s">
        <v>86</v>
      </c>
    </row>
    <row r="18" spans="1:13" s="3" customFormat="1" ht="31.5">
      <c r="A18" s="42" t="s">
        <v>94</v>
      </c>
      <c r="B18" s="31"/>
      <c r="C18" s="31"/>
      <c r="D18" s="31"/>
      <c r="E18" s="31"/>
      <c r="F18" s="31"/>
      <c r="G18" s="31"/>
      <c r="H18" s="74" t="s">
        <v>86</v>
      </c>
      <c r="I18" s="74" t="s">
        <v>86</v>
      </c>
      <c r="J18" s="74" t="s">
        <v>86</v>
      </c>
      <c r="K18" s="74" t="s">
        <v>86</v>
      </c>
      <c r="L18" s="74" t="s">
        <v>86</v>
      </c>
      <c r="M18" s="74" t="s">
        <v>86</v>
      </c>
    </row>
    <row r="19" spans="1:13" s="3" customFormat="1" ht="15.75">
      <c r="A19" s="90" t="s">
        <v>33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 s="3" customFormat="1" ht="15.75">
      <c r="A20" s="90" t="s">
        <v>90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1:13" s="3" customFormat="1" ht="15.75">
      <c r="A21" s="40" t="s">
        <v>34</v>
      </c>
      <c r="B21" s="93" t="s">
        <v>35</v>
      </c>
      <c r="C21" s="93"/>
      <c r="D21" s="93"/>
      <c r="E21" s="93" t="s">
        <v>37</v>
      </c>
      <c r="F21" s="93"/>
      <c r="G21" s="93"/>
      <c r="H21" s="93" t="s">
        <v>38</v>
      </c>
      <c r="I21" s="93"/>
      <c r="J21" s="93"/>
      <c r="K21" s="93" t="s">
        <v>39</v>
      </c>
      <c r="L21" s="93"/>
      <c r="M21" s="93"/>
    </row>
    <row r="22" spans="1:13" s="3" customFormat="1" ht="15.75" customHeight="1">
      <c r="A22" s="41" t="s">
        <v>80</v>
      </c>
      <c r="B22" s="66" t="s">
        <v>86</v>
      </c>
      <c r="C22" s="66"/>
      <c r="D22" s="67"/>
      <c r="E22" s="67"/>
      <c r="F22" s="67"/>
      <c r="G22" s="31"/>
      <c r="H22" s="31"/>
      <c r="I22" s="31"/>
      <c r="J22" s="31"/>
      <c r="K22" s="31"/>
      <c r="L22" s="31"/>
      <c r="M22" s="31"/>
    </row>
    <row r="23" spans="1:13" s="3" customFormat="1" ht="15.75" customHeight="1">
      <c r="A23" s="41" t="s">
        <v>81</v>
      </c>
      <c r="B23" s="66" t="s">
        <v>86</v>
      </c>
      <c r="C23" s="66" t="s">
        <v>86</v>
      </c>
      <c r="D23" s="67" t="s">
        <v>86</v>
      </c>
      <c r="E23" s="67" t="s">
        <v>86</v>
      </c>
      <c r="F23" s="30" t="s">
        <v>86</v>
      </c>
      <c r="G23" s="31"/>
      <c r="H23" s="31"/>
      <c r="I23" s="31"/>
      <c r="J23" s="31"/>
      <c r="K23" s="31"/>
      <c r="L23" s="31"/>
      <c r="M23" s="31"/>
    </row>
    <row r="24" spans="1:13" s="3" customFormat="1" ht="15.75">
      <c r="A24" s="41" t="s">
        <v>82</v>
      </c>
      <c r="B24" s="31"/>
      <c r="C24" s="66" t="s">
        <v>86</v>
      </c>
      <c r="D24" s="66" t="s">
        <v>86</v>
      </c>
      <c r="E24" s="66" t="s">
        <v>86</v>
      </c>
      <c r="F24" s="67" t="s">
        <v>86</v>
      </c>
      <c r="G24" s="31"/>
      <c r="H24" s="31"/>
      <c r="I24" s="31"/>
      <c r="J24" s="31"/>
      <c r="K24" s="31"/>
      <c r="L24" s="31"/>
      <c r="M24" s="31"/>
    </row>
    <row r="25" spans="1:13" s="3" customFormat="1" ht="15.75">
      <c r="A25" s="41" t="s">
        <v>88</v>
      </c>
      <c r="B25" s="66" t="s">
        <v>86</v>
      </c>
      <c r="C25" s="66" t="s">
        <v>86</v>
      </c>
      <c r="D25" s="67" t="s">
        <v>86</v>
      </c>
      <c r="E25" s="67" t="s">
        <v>86</v>
      </c>
      <c r="F25" s="30" t="s">
        <v>86</v>
      </c>
      <c r="G25" s="31"/>
      <c r="H25" s="31"/>
      <c r="I25" s="31"/>
      <c r="J25" s="31"/>
      <c r="K25" s="31"/>
      <c r="L25" s="31"/>
      <c r="M25" s="31"/>
    </row>
    <row r="26" spans="1:13" s="3" customFormat="1" ht="15.75">
      <c r="A26" s="42" t="s">
        <v>89</v>
      </c>
      <c r="B26" s="66" t="s">
        <v>86</v>
      </c>
      <c r="C26" s="66" t="s">
        <v>86</v>
      </c>
      <c r="D26" s="67" t="s">
        <v>86</v>
      </c>
      <c r="E26" s="67" t="s">
        <v>86</v>
      </c>
      <c r="F26" s="30" t="s">
        <v>86</v>
      </c>
      <c r="G26" s="31"/>
      <c r="H26" s="31"/>
      <c r="I26" s="31"/>
      <c r="J26" s="31"/>
      <c r="K26" s="31"/>
      <c r="L26" s="31"/>
      <c r="M26" s="31"/>
    </row>
    <row r="27" spans="1:13" ht="15.7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</row>
    <row r="28" spans="1:13" ht="15.75">
      <c r="A28" s="90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5.75">
      <c r="A29" s="80" t="s">
        <v>90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5.75">
      <c r="A30" s="40" t="s">
        <v>34</v>
      </c>
      <c r="B30" s="93" t="s">
        <v>35</v>
      </c>
      <c r="C30" s="93"/>
      <c r="D30" s="93"/>
      <c r="E30" s="93" t="s">
        <v>37</v>
      </c>
      <c r="F30" s="93"/>
      <c r="G30" s="93"/>
      <c r="H30" s="93" t="s">
        <v>38</v>
      </c>
      <c r="I30" s="93"/>
      <c r="J30" s="93"/>
      <c r="K30" s="93" t="s">
        <v>39</v>
      </c>
      <c r="L30" s="93"/>
      <c r="M30" s="93"/>
    </row>
    <row r="31" spans="1:13" ht="15.75">
      <c r="A31" s="41" t="s">
        <v>84</v>
      </c>
      <c r="B31" s="66" t="s">
        <v>86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5.75">
      <c r="A32" s="41" t="s">
        <v>81</v>
      </c>
      <c r="B32" s="66" t="s">
        <v>86</v>
      </c>
      <c r="C32" s="66" t="s">
        <v>86</v>
      </c>
      <c r="D32" s="67" t="s">
        <v>86</v>
      </c>
      <c r="E32" s="67" t="s">
        <v>86</v>
      </c>
      <c r="F32" s="30" t="s">
        <v>86</v>
      </c>
      <c r="G32" s="31"/>
      <c r="H32" s="31"/>
      <c r="I32" s="31"/>
      <c r="J32" s="31"/>
      <c r="K32" s="31"/>
      <c r="L32" s="31"/>
      <c r="M32" s="31"/>
    </row>
    <row r="33" spans="1:13" ht="15.75">
      <c r="A33" s="41" t="s">
        <v>85</v>
      </c>
      <c r="B33" s="66" t="s">
        <v>86</v>
      </c>
      <c r="C33" s="66" t="s">
        <v>86</v>
      </c>
      <c r="D33" s="67" t="s">
        <v>86</v>
      </c>
      <c r="E33" s="67" t="s">
        <v>86</v>
      </c>
      <c r="F33" s="30" t="s">
        <v>86</v>
      </c>
      <c r="G33" s="31"/>
      <c r="H33" s="31"/>
      <c r="I33" s="31"/>
      <c r="J33" s="31"/>
      <c r="K33" s="31"/>
      <c r="L33" s="31"/>
      <c r="M33" s="31"/>
    </row>
    <row r="34" spans="1:13" ht="31.5">
      <c r="A34" s="42" t="s">
        <v>94</v>
      </c>
      <c r="B34" s="74" t="s">
        <v>86</v>
      </c>
      <c r="C34" s="74" t="s">
        <v>86</v>
      </c>
      <c r="D34" s="74" t="s">
        <v>86</v>
      </c>
      <c r="E34" s="74" t="s">
        <v>86</v>
      </c>
      <c r="F34" s="75" t="s">
        <v>86</v>
      </c>
      <c r="G34" s="76"/>
      <c r="H34" s="31"/>
      <c r="I34" s="31"/>
      <c r="J34" s="31"/>
      <c r="K34" s="31"/>
      <c r="L34" s="31"/>
      <c r="M34" s="31"/>
    </row>
    <row r="35" spans="1:13" ht="15.75">
      <c r="A35" s="42" t="s">
        <v>92</v>
      </c>
      <c r="B35" s="66" t="s">
        <v>86</v>
      </c>
      <c r="C35" s="66" t="s">
        <v>86</v>
      </c>
      <c r="D35" s="67" t="s">
        <v>86</v>
      </c>
      <c r="E35" s="67" t="s">
        <v>86</v>
      </c>
      <c r="F35" s="31"/>
      <c r="G35" s="31"/>
      <c r="H35" s="31"/>
      <c r="I35" s="31"/>
      <c r="J35" s="31"/>
      <c r="K35" s="31"/>
      <c r="L35" s="31"/>
      <c r="M35" s="31"/>
    </row>
    <row r="36" spans="1:13" ht="15.75">
      <c r="A36" s="42" t="s">
        <v>91</v>
      </c>
      <c r="B36" s="66" t="s">
        <v>86</v>
      </c>
      <c r="C36" s="66" t="s">
        <v>86</v>
      </c>
      <c r="D36" s="67" t="s">
        <v>86</v>
      </c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5.75">
      <c r="A37" s="42" t="s">
        <v>93</v>
      </c>
      <c r="B37" s="31"/>
      <c r="C37" s="31"/>
      <c r="D37" s="66" t="s">
        <v>86</v>
      </c>
      <c r="E37" s="66" t="s">
        <v>86</v>
      </c>
      <c r="F37" s="67" t="s">
        <v>86</v>
      </c>
      <c r="G37" s="31"/>
      <c r="H37" s="31"/>
      <c r="I37" s="31"/>
      <c r="J37" s="31"/>
      <c r="K37" s="31"/>
      <c r="L37" s="31"/>
      <c r="M37" s="31"/>
    </row>
    <row r="38" spans="1:13" ht="15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ht="15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ht="15.75">
      <c r="A40" s="35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ht="18">
      <c r="A41" s="3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8">
      <c r="A42" s="3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8">
      <c r="A43" s="3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8">
      <c r="A44" s="3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8">
      <c r="A45" s="3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8">
      <c r="A46" s="3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3" ht="15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5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 ht="15.75">
      <c r="A51" s="35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1:13" ht="18">
      <c r="A52" s="3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8">
      <c r="A53" s="36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8">
      <c r="A54" s="36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8">
      <c r="A55" s="36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8">
      <c r="A56" s="36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8">
      <c r="A57" s="36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8">
      <c r="A58" s="3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5.75">
      <c r="A60" s="3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.75">
      <c r="A61" s="36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5.75">
      <c r="A62" s="36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5.75">
      <c r="A63" s="36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5.75">
      <c r="A64" s="3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5.75">
      <c r="A65" s="3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5.75">
      <c r="A66" s="36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5.75">
      <c r="A67" s="3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5.75">
      <c r="A68" s="36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5.75">
      <c r="A69" s="36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5.75">
      <c r="A70" s="36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5.75">
      <c r="A71" s="36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5.75">
      <c r="A72" s="36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5.75">
      <c r="A73" s="36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5.75">
      <c r="A74" s="36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5.75">
      <c r="A75" s="3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5.7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5.75">
      <c r="A77" s="36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5.75">
      <c r="A78" s="36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5.75">
      <c r="A79" s="36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5.75">
      <c r="A80" s="36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5.75">
      <c r="A81" s="36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5.7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5.75">
      <c r="A83" s="36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5.75">
      <c r="A84" s="36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5.75">
      <c r="A85" s="3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5.75">
      <c r="A86" s="36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5.75">
      <c r="A87" s="36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5.75">
      <c r="A88" s="36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</sheetData>
  <sheetProtection/>
  <mergeCells count="40">
    <mergeCell ref="A38:M38"/>
    <mergeCell ref="K30:M30"/>
    <mergeCell ref="A1:D1"/>
    <mergeCell ref="A59:M59"/>
    <mergeCell ref="A48:M48"/>
    <mergeCell ref="A49:M49"/>
    <mergeCell ref="A50:M50"/>
    <mergeCell ref="B51:D51"/>
    <mergeCell ref="E51:G51"/>
    <mergeCell ref="H51:J51"/>
    <mergeCell ref="K51:M51"/>
    <mergeCell ref="A12:M12"/>
    <mergeCell ref="A39:M39"/>
    <mergeCell ref="B40:D40"/>
    <mergeCell ref="E40:G40"/>
    <mergeCell ref="H40:J40"/>
    <mergeCell ref="K40:M40"/>
    <mergeCell ref="A29:M29"/>
    <mergeCell ref="B30:D30"/>
    <mergeCell ref="E30:G30"/>
    <mergeCell ref="H30:J30"/>
    <mergeCell ref="A19:M19"/>
    <mergeCell ref="A27:M27"/>
    <mergeCell ref="A28:M28"/>
    <mergeCell ref="A3:M3"/>
    <mergeCell ref="B5:D5"/>
    <mergeCell ref="K14:M14"/>
    <mergeCell ref="E5:G5"/>
    <mergeCell ref="H5:J5"/>
    <mergeCell ref="K5:M5"/>
    <mergeCell ref="A11:M11"/>
    <mergeCell ref="A20:M20"/>
    <mergeCell ref="B21:D21"/>
    <mergeCell ref="E21:G21"/>
    <mergeCell ref="H21:J21"/>
    <mergeCell ref="K21:M21"/>
    <mergeCell ref="A13:M13"/>
    <mergeCell ref="B14:D14"/>
    <mergeCell ref="E14:G14"/>
    <mergeCell ref="H14:J14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rowBreaks count="1" manualBreakCount="1">
    <brk id="1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4.28125" style="0" customWidth="1"/>
    <col min="2" max="2" width="4.8515625" style="0" bestFit="1" customWidth="1"/>
    <col min="3" max="3" width="17.00390625" style="0" customWidth="1"/>
    <col min="4" max="4" width="12.421875" style="0" customWidth="1"/>
    <col min="5" max="6" width="14.140625" style="0" customWidth="1"/>
    <col min="8" max="8" width="15.421875" style="0" customWidth="1"/>
  </cols>
  <sheetData>
    <row r="1" spans="1:11" ht="15.75">
      <c r="A1" s="46" t="s">
        <v>54</v>
      </c>
      <c r="B1" s="47"/>
      <c r="C1" s="47"/>
      <c r="D1" s="47"/>
      <c r="E1" s="48"/>
      <c r="F1" s="48"/>
      <c r="G1" s="47"/>
      <c r="H1" s="47"/>
      <c r="I1" s="47"/>
      <c r="J1" s="47"/>
      <c r="K1" s="47"/>
    </row>
    <row r="2" spans="1:11" ht="15.75">
      <c r="A2" s="49"/>
      <c r="B2" s="50"/>
      <c r="C2" s="50" t="s">
        <v>40</v>
      </c>
      <c r="D2" s="51" t="s">
        <v>68</v>
      </c>
      <c r="E2" s="50" t="s">
        <v>41</v>
      </c>
      <c r="F2" s="50" t="s">
        <v>42</v>
      </c>
      <c r="G2" s="47"/>
      <c r="H2" s="47"/>
      <c r="I2" s="47"/>
      <c r="J2" s="47"/>
      <c r="K2" s="47"/>
    </row>
    <row r="3" spans="1:11" ht="15.75">
      <c r="A3" s="100" t="s">
        <v>5</v>
      </c>
      <c r="B3" s="49" t="s">
        <v>43</v>
      </c>
      <c r="C3" s="52">
        <v>37600</v>
      </c>
      <c r="D3" s="53" t="s">
        <v>8</v>
      </c>
      <c r="E3" s="101">
        <f>ROUND(SUM(C3:C4),2)</f>
        <v>83880</v>
      </c>
      <c r="F3" s="102" t="s">
        <v>8</v>
      </c>
      <c r="G3" s="47"/>
      <c r="H3" s="47"/>
      <c r="I3" s="47"/>
      <c r="J3" s="47"/>
      <c r="K3" s="47"/>
    </row>
    <row r="4" spans="1:11" ht="15.75">
      <c r="A4" s="100"/>
      <c r="B4" s="49" t="s">
        <v>44</v>
      </c>
      <c r="C4" s="52">
        <v>46280</v>
      </c>
      <c r="D4" s="53" t="s">
        <v>8</v>
      </c>
      <c r="E4" s="101"/>
      <c r="F4" s="102"/>
      <c r="G4" s="47"/>
      <c r="H4" s="47"/>
      <c r="I4" s="47"/>
      <c r="J4" s="47"/>
      <c r="K4" s="47"/>
    </row>
    <row r="5" spans="1:11" ht="15.75">
      <c r="A5" s="100" t="s">
        <v>4</v>
      </c>
      <c r="B5" s="49" t="s">
        <v>43</v>
      </c>
      <c r="C5" s="54">
        <v>0</v>
      </c>
      <c r="D5" s="53" t="s">
        <v>8</v>
      </c>
      <c r="E5" s="101">
        <f>ROUND(SUM(C5:C8),2)</f>
        <v>0</v>
      </c>
      <c r="F5" s="102" t="s">
        <v>8</v>
      </c>
      <c r="G5" s="47"/>
      <c r="H5" s="47"/>
      <c r="I5" s="47"/>
      <c r="J5" s="47"/>
      <c r="K5" s="47"/>
    </row>
    <row r="6" spans="1:11" ht="15.75">
      <c r="A6" s="100"/>
      <c r="B6" s="49" t="s">
        <v>44</v>
      </c>
      <c r="C6" s="54">
        <v>0</v>
      </c>
      <c r="D6" s="53" t="s">
        <v>8</v>
      </c>
      <c r="E6" s="101"/>
      <c r="F6" s="102"/>
      <c r="G6" s="47"/>
      <c r="H6" s="47"/>
      <c r="I6" s="47"/>
      <c r="J6" s="47"/>
      <c r="K6" s="47"/>
    </row>
    <row r="7" spans="1:11" ht="15.75">
      <c r="A7" s="100"/>
      <c r="B7" s="49" t="s">
        <v>45</v>
      </c>
      <c r="C7" s="54">
        <v>0</v>
      </c>
      <c r="D7" s="53" t="s">
        <v>8</v>
      </c>
      <c r="E7" s="101"/>
      <c r="F7" s="102"/>
      <c r="G7" s="47"/>
      <c r="H7" s="47"/>
      <c r="I7" s="47"/>
      <c r="J7" s="47"/>
      <c r="K7" s="47"/>
    </row>
    <row r="8" spans="1:11" ht="15.75">
      <c r="A8" s="100"/>
      <c r="B8" s="49" t="s">
        <v>46</v>
      </c>
      <c r="C8" s="54">
        <v>0</v>
      </c>
      <c r="D8" s="53" t="s">
        <v>8</v>
      </c>
      <c r="E8" s="101"/>
      <c r="F8" s="102"/>
      <c r="G8" s="47"/>
      <c r="H8" s="47"/>
      <c r="I8" s="47"/>
      <c r="J8" s="47"/>
      <c r="K8" s="47"/>
    </row>
    <row r="9" spans="1:11" ht="15.75">
      <c r="A9" s="68" t="s">
        <v>67</v>
      </c>
      <c r="B9" s="55" t="s">
        <v>43</v>
      </c>
      <c r="C9" s="56">
        <v>0</v>
      </c>
      <c r="D9" s="57">
        <v>0</v>
      </c>
      <c r="E9" s="101">
        <f>ROUND(SUM(C9:C10),2)</f>
        <v>0</v>
      </c>
      <c r="F9" s="69">
        <f>E9/(E3-E5)</f>
        <v>0</v>
      </c>
      <c r="G9" s="47"/>
      <c r="H9" s="47"/>
      <c r="I9" s="47"/>
      <c r="J9" s="47"/>
      <c r="K9" s="47"/>
    </row>
    <row r="10" spans="1:11" ht="15.75">
      <c r="A10" s="100"/>
      <c r="B10" s="49" t="s">
        <v>44</v>
      </c>
      <c r="C10" s="56">
        <f>ROUNDUP(($C4-$C6)*D10,2)</f>
        <v>0</v>
      </c>
      <c r="D10" s="58">
        <v>0</v>
      </c>
      <c r="E10" s="101"/>
      <c r="F10" s="70"/>
      <c r="G10" s="47"/>
      <c r="H10" s="47"/>
      <c r="I10" s="47"/>
      <c r="J10" s="47"/>
      <c r="K10" s="47"/>
    </row>
    <row r="11" spans="1:11" ht="15.75">
      <c r="A11" s="100" t="s">
        <v>49</v>
      </c>
      <c r="B11" s="49" t="s">
        <v>43</v>
      </c>
      <c r="C11" s="60">
        <f>ROUNDDOWN(($C3-$C5)*D11,2)</f>
        <v>31960</v>
      </c>
      <c r="D11" s="58">
        <v>0.85</v>
      </c>
      <c r="E11" s="101">
        <f>ROUND(SUM(C11:C12),2)</f>
        <v>71298</v>
      </c>
      <c r="F11" s="70">
        <f>E11/(E3-E5)</f>
        <v>0.85</v>
      </c>
      <c r="G11" s="47"/>
      <c r="H11" s="47"/>
      <c r="I11" s="47"/>
      <c r="J11" s="47"/>
      <c r="K11" s="47"/>
    </row>
    <row r="12" spans="1:11" ht="15.75">
      <c r="A12" s="100"/>
      <c r="B12" s="49" t="s">
        <v>44</v>
      </c>
      <c r="C12" s="60">
        <f>ROUNDDOWN(($C4-$C6)*D12,2)</f>
        <v>39338</v>
      </c>
      <c r="D12" s="58">
        <v>0.85</v>
      </c>
      <c r="E12" s="101"/>
      <c r="F12" s="70"/>
      <c r="G12" s="47"/>
      <c r="H12" s="47"/>
      <c r="I12" s="47"/>
      <c r="J12" s="47"/>
      <c r="K12" s="47"/>
    </row>
    <row r="13" spans="1:11" ht="15.75">
      <c r="A13" s="100" t="s">
        <v>50</v>
      </c>
      <c r="B13" s="49" t="s">
        <v>43</v>
      </c>
      <c r="C13" s="60">
        <f>ROUNDDOWN(($C3-$C5)*D13,2)</f>
        <v>3760</v>
      </c>
      <c r="D13" s="58">
        <v>0.1</v>
      </c>
      <c r="E13" s="101">
        <f>ROUND(SUM(C13:C14),2)</f>
        <v>6074</v>
      </c>
      <c r="F13" s="70">
        <f>E13/(E3-E5)</f>
        <v>0.07241297091082499</v>
      </c>
      <c r="G13" s="47"/>
      <c r="H13" s="65"/>
      <c r="I13" s="65"/>
      <c r="J13" s="47"/>
      <c r="K13" s="47"/>
    </row>
    <row r="14" spans="1:11" ht="15.75">
      <c r="A14" s="100"/>
      <c r="B14" s="49" t="s">
        <v>44</v>
      </c>
      <c r="C14" s="60">
        <f>ROUNDDOWN(($C4-$C6)*D14,2)</f>
        <v>2314</v>
      </c>
      <c r="D14" s="58">
        <v>0.05</v>
      </c>
      <c r="E14" s="101"/>
      <c r="F14" s="70"/>
      <c r="G14" s="47"/>
      <c r="H14" s="47"/>
      <c r="I14" s="47"/>
      <c r="J14" s="47"/>
      <c r="K14" s="47"/>
    </row>
    <row r="15" spans="1:11" ht="15.75">
      <c r="A15" s="100" t="s">
        <v>51</v>
      </c>
      <c r="B15" s="49" t="s">
        <v>43</v>
      </c>
      <c r="C15" s="60">
        <f>ROUNDUP(($C3-$C5)*D15,2)</f>
        <v>0</v>
      </c>
      <c r="D15" s="58">
        <v>0</v>
      </c>
      <c r="E15" s="101">
        <f>ROUND(SUM(C15:C16),2)</f>
        <v>0</v>
      </c>
      <c r="F15" s="70">
        <f>E15/(E3-E5)</f>
        <v>0</v>
      </c>
      <c r="G15" s="47"/>
      <c r="H15" s="47"/>
      <c r="I15" s="47"/>
      <c r="J15" s="47"/>
      <c r="K15" s="47"/>
    </row>
    <row r="16" spans="1:11" ht="15.75">
      <c r="A16" s="100"/>
      <c r="B16" s="49" t="s">
        <v>44</v>
      </c>
      <c r="C16" s="60">
        <f>ROUNDUP(($C4-$C6)*D16,2)</f>
        <v>0</v>
      </c>
      <c r="D16" s="58">
        <v>0</v>
      </c>
      <c r="E16" s="101"/>
      <c r="F16" s="70"/>
      <c r="G16" s="47"/>
      <c r="H16" s="47"/>
      <c r="I16" s="47"/>
      <c r="J16" s="47"/>
      <c r="K16" s="47"/>
    </row>
    <row r="17" spans="1:11" ht="15.75">
      <c r="A17" s="100" t="s">
        <v>52</v>
      </c>
      <c r="B17" s="49" t="s">
        <v>43</v>
      </c>
      <c r="C17" s="60">
        <f>ROUNDUP(($C3-$C5)*D17,2)</f>
        <v>1880</v>
      </c>
      <c r="D17" s="58">
        <v>0.05</v>
      </c>
      <c r="E17" s="101">
        <f>ROUND(SUM(C17:C18),2)</f>
        <v>6508</v>
      </c>
      <c r="F17" s="70">
        <f>E17/(E3-E5)</f>
        <v>0.07758702908917502</v>
      </c>
      <c r="G17" s="47"/>
      <c r="H17" s="47"/>
      <c r="I17" s="47"/>
      <c r="J17" s="47"/>
      <c r="K17" s="47"/>
    </row>
    <row r="18" spans="1:11" ht="15.75">
      <c r="A18" s="100"/>
      <c r="B18" s="49" t="s">
        <v>44</v>
      </c>
      <c r="C18" s="60">
        <f>ROUNDUP(($C4-$C6)*D18,2)</f>
        <v>4628</v>
      </c>
      <c r="D18" s="58">
        <v>0.1</v>
      </c>
      <c r="E18" s="101"/>
      <c r="F18" s="70"/>
      <c r="G18" s="47"/>
      <c r="H18" s="47"/>
      <c r="I18" s="47"/>
      <c r="J18" s="47"/>
      <c r="K18" s="47"/>
    </row>
    <row r="19" spans="1:11" ht="15.75">
      <c r="A19" s="100" t="s">
        <v>53</v>
      </c>
      <c r="B19" s="49" t="s">
        <v>43</v>
      </c>
      <c r="C19" s="60">
        <f>ROUNDUP(($C3-$C5)*D19,2)</f>
        <v>0</v>
      </c>
      <c r="D19" s="58">
        <v>0</v>
      </c>
      <c r="E19" s="101">
        <f>ROUND(SUM(C19:C20),2)</f>
        <v>0</v>
      </c>
      <c r="F19" s="70">
        <f>E19/(E3-E5)</f>
        <v>0</v>
      </c>
      <c r="G19" s="47"/>
      <c r="H19" s="47"/>
      <c r="I19" s="47"/>
      <c r="J19" s="47"/>
      <c r="K19" s="47"/>
    </row>
    <row r="20" spans="1:11" ht="15.75">
      <c r="A20" s="100"/>
      <c r="B20" s="49" t="s">
        <v>44</v>
      </c>
      <c r="C20" s="60">
        <f>ROUNDUP(($C4-$C6)*D20,2)</f>
        <v>0</v>
      </c>
      <c r="D20" s="58">
        <v>0</v>
      </c>
      <c r="E20" s="101"/>
      <c r="F20" s="70"/>
      <c r="G20" s="47"/>
      <c r="H20" s="47"/>
      <c r="I20" s="47"/>
      <c r="J20" s="47"/>
      <c r="K20" s="47"/>
    </row>
    <row r="21" spans="1:11" ht="15.75">
      <c r="A21" s="100" t="s">
        <v>7</v>
      </c>
      <c r="B21" s="71"/>
      <c r="C21" s="71"/>
      <c r="D21" s="71"/>
      <c r="E21" s="61">
        <f>ROUND(SUM(E9:E20),2)</f>
        <v>83880</v>
      </c>
      <c r="F21" s="59">
        <f>ROUND(SUM(F9:F20),2)</f>
        <v>1</v>
      </c>
      <c r="G21" s="47"/>
      <c r="H21" s="47"/>
      <c r="I21" s="47"/>
      <c r="J21" s="47"/>
      <c r="K21" s="47"/>
    </row>
    <row r="22" spans="1:11" ht="15.75">
      <c r="A22" s="62" t="s">
        <v>69</v>
      </c>
      <c r="B22" s="62"/>
      <c r="C22" s="62"/>
      <c r="D22" s="62"/>
      <c r="E22" s="63"/>
      <c r="F22" s="63"/>
      <c r="G22" s="47"/>
      <c r="H22" s="47"/>
      <c r="I22" s="47"/>
      <c r="J22" s="47"/>
      <c r="K22" s="47"/>
    </row>
    <row r="23" spans="1:11" ht="15.75">
      <c r="A23" s="47"/>
      <c r="B23" s="47"/>
      <c r="C23" s="47"/>
      <c r="D23" s="47"/>
      <c r="E23" s="63"/>
      <c r="F23" s="63"/>
      <c r="G23" s="47"/>
      <c r="H23" s="47"/>
      <c r="I23" s="47"/>
      <c r="J23" s="47"/>
      <c r="K23" s="47"/>
    </row>
    <row r="24" spans="1:11" ht="15.75">
      <c r="A24" s="47"/>
      <c r="B24" s="47"/>
      <c r="C24" s="47"/>
      <c r="D24" s="47"/>
      <c r="E24" s="63"/>
      <c r="F24" s="63"/>
      <c r="G24" s="47"/>
      <c r="H24" s="47"/>
      <c r="I24" s="47"/>
      <c r="J24" s="47"/>
      <c r="K24" s="47"/>
    </row>
    <row r="25" spans="1:11" ht="15.75">
      <c r="A25" s="47" t="s">
        <v>66</v>
      </c>
      <c r="B25" s="64" t="s">
        <v>43</v>
      </c>
      <c r="C25" s="65">
        <f>C9+C11+C13+C15+C17+C19+C5</f>
        <v>37600</v>
      </c>
      <c r="D25" s="47"/>
      <c r="E25" s="63"/>
      <c r="F25" s="63"/>
      <c r="G25" s="47"/>
      <c r="H25" s="47"/>
      <c r="I25" s="47"/>
      <c r="J25" s="47"/>
      <c r="K25" s="47"/>
    </row>
    <row r="26" spans="1:11" ht="15.75">
      <c r="A26" s="47"/>
      <c r="B26" s="64" t="s">
        <v>44</v>
      </c>
      <c r="C26" s="65">
        <f>C10+C12+C14+C16+C18+C20+C6</f>
        <v>46280</v>
      </c>
      <c r="D26" s="47"/>
      <c r="E26" s="63"/>
      <c r="F26" s="63"/>
      <c r="G26" s="47"/>
      <c r="H26" s="47"/>
      <c r="I26" s="47"/>
      <c r="J26" s="47"/>
      <c r="K26" s="47"/>
    </row>
    <row r="27" spans="1:11" ht="15.75">
      <c r="A27" s="47"/>
      <c r="B27" s="64" t="s">
        <v>45</v>
      </c>
      <c r="C27" s="65" t="e">
        <f>#REF!+#REF!+#REF!+#REF!+#REF!+#REF!+C7</f>
        <v>#REF!</v>
      </c>
      <c r="D27" s="47"/>
      <c r="E27" s="63"/>
      <c r="F27" s="63"/>
      <c r="G27" s="47"/>
      <c r="H27" s="47"/>
      <c r="I27" s="47"/>
      <c r="J27" s="47"/>
      <c r="K27" s="47"/>
    </row>
    <row r="28" spans="1:11" ht="15.75">
      <c r="A28" s="47"/>
      <c r="B28" s="64" t="s">
        <v>46</v>
      </c>
      <c r="C28" s="65" t="e">
        <f>#REF!+#REF!+#REF!+#REF!+#REF!+#REF!+C8</f>
        <v>#REF!</v>
      </c>
      <c r="D28" s="47"/>
      <c r="E28" s="63"/>
      <c r="F28" s="63"/>
      <c r="G28" s="47"/>
      <c r="H28" s="47"/>
      <c r="I28" s="47"/>
      <c r="J28" s="47"/>
      <c r="K28" s="47"/>
    </row>
    <row r="29" spans="1:11" ht="15.75">
      <c r="A29" s="47"/>
      <c r="B29" s="64" t="s">
        <v>47</v>
      </c>
      <c r="C29" s="65" t="e">
        <f>#REF!+#REF!+#REF!+#REF!+#REF!+#REF!+#REF!</f>
        <v>#REF!</v>
      </c>
      <c r="D29" s="47"/>
      <c r="E29" s="63"/>
      <c r="F29" s="63"/>
      <c r="G29" s="47"/>
      <c r="H29" s="47"/>
      <c r="I29" s="47"/>
      <c r="J29" s="47"/>
      <c r="K29" s="47"/>
    </row>
    <row r="30" spans="1:11" ht="15.75">
      <c r="A30" s="47"/>
      <c r="B30" s="64" t="s">
        <v>48</v>
      </c>
      <c r="C30" s="65" t="e">
        <f>#REF!+#REF!+#REF!+#REF!+#REF!+#REF!+#REF!</f>
        <v>#REF!</v>
      </c>
      <c r="D30" s="47"/>
      <c r="E30" s="63"/>
      <c r="F30" s="63"/>
      <c r="G30" s="47"/>
      <c r="H30" s="47"/>
      <c r="I30" s="47"/>
      <c r="J30" s="47"/>
      <c r="K30" s="47"/>
    </row>
    <row r="31" spans="1:11" ht="15.75">
      <c r="A31" s="47"/>
      <c r="B31" s="47"/>
      <c r="C31" s="47"/>
      <c r="D31" s="47"/>
      <c r="E31" s="63"/>
      <c r="F31" s="63"/>
      <c r="G31" s="47"/>
      <c r="H31" s="47"/>
      <c r="I31" s="47"/>
      <c r="J31" s="47"/>
      <c r="K31" s="47"/>
    </row>
    <row r="32" spans="1:11" ht="15.75">
      <c r="A32" s="47"/>
      <c r="B32" s="47"/>
      <c r="C32" s="47"/>
      <c r="D32" s="47"/>
      <c r="E32" s="63"/>
      <c r="F32" s="63"/>
      <c r="G32" s="47"/>
      <c r="H32" s="47"/>
      <c r="I32" s="47"/>
      <c r="J32" s="47"/>
      <c r="K32" s="47"/>
    </row>
    <row r="33" spans="1:11" ht="15.75">
      <c r="A33" s="47"/>
      <c r="B33" s="47"/>
      <c r="C33" s="47"/>
      <c r="D33" s="47"/>
      <c r="E33" s="63"/>
      <c r="F33" s="63"/>
      <c r="G33" s="47"/>
      <c r="H33" s="47"/>
      <c r="I33" s="47"/>
      <c r="J33" s="47"/>
      <c r="K33" s="47"/>
    </row>
    <row r="34" spans="1:11" ht="15.75">
      <c r="A34" s="47"/>
      <c r="B34" s="47"/>
      <c r="C34" s="47"/>
      <c r="D34" s="47"/>
      <c r="E34" s="63"/>
      <c r="F34" s="63"/>
      <c r="G34" s="47"/>
      <c r="H34" s="47"/>
      <c r="I34" s="47"/>
      <c r="J34" s="47"/>
      <c r="K34" s="47"/>
    </row>
    <row r="35" spans="1:11" ht="15.75">
      <c r="A35" s="47"/>
      <c r="B35" s="47"/>
      <c r="C35" s="47"/>
      <c r="D35" s="47"/>
      <c r="E35" s="63"/>
      <c r="F35" s="63"/>
      <c r="G35" s="47"/>
      <c r="H35" s="47"/>
      <c r="I35" s="47"/>
      <c r="J35" s="47"/>
      <c r="K35" s="47"/>
    </row>
    <row r="36" spans="1:11" ht="15.75">
      <c r="A36" s="47"/>
      <c r="B36" s="47"/>
      <c r="C36" s="47"/>
      <c r="D36" s="47"/>
      <c r="E36" s="63"/>
      <c r="F36" s="63"/>
      <c r="G36" s="47"/>
      <c r="H36" s="47"/>
      <c r="I36" s="47"/>
      <c r="J36" s="47"/>
      <c r="K36" s="47"/>
    </row>
    <row r="37" spans="1:11" ht="15.75">
      <c r="A37" s="47"/>
      <c r="B37" s="47"/>
      <c r="C37" s="47"/>
      <c r="D37" s="47"/>
      <c r="E37" s="63"/>
      <c r="F37" s="63"/>
      <c r="G37" s="47"/>
      <c r="H37" s="47"/>
      <c r="I37" s="47"/>
      <c r="J37" s="47"/>
      <c r="K37" s="47"/>
    </row>
    <row r="38" spans="1:11" ht="15.75">
      <c r="A38" s="47"/>
      <c r="B38" s="47"/>
      <c r="C38" s="47"/>
      <c r="D38" s="47"/>
      <c r="E38" s="63"/>
      <c r="F38" s="63"/>
      <c r="G38" s="47"/>
      <c r="H38" s="47"/>
      <c r="I38" s="47"/>
      <c r="J38" s="47"/>
      <c r="K38" s="47"/>
    </row>
    <row r="39" spans="1:11" ht="15.75">
      <c r="A39" s="47"/>
      <c r="B39" s="47"/>
      <c r="C39" s="47"/>
      <c r="D39" s="47"/>
      <c r="E39" s="63"/>
      <c r="F39" s="63"/>
      <c r="G39" s="47"/>
      <c r="H39" s="47"/>
      <c r="I39" s="47"/>
      <c r="J39" s="47"/>
      <c r="K39" s="47"/>
    </row>
    <row r="40" spans="1:11" ht="15.75">
      <c r="A40" s="47"/>
      <c r="B40" s="47"/>
      <c r="C40" s="47"/>
      <c r="D40" s="47"/>
      <c r="E40" s="63"/>
      <c r="F40" s="63"/>
      <c r="G40" s="47"/>
      <c r="H40" s="47"/>
      <c r="I40" s="47"/>
      <c r="J40" s="47"/>
      <c r="K40" s="47"/>
    </row>
    <row r="41" spans="1:11" ht="15.75">
      <c r="A41" s="47"/>
      <c r="B41" s="47"/>
      <c r="C41" s="47"/>
      <c r="D41" s="47"/>
      <c r="E41" s="63"/>
      <c r="F41" s="63"/>
      <c r="G41" s="47"/>
      <c r="H41" s="47"/>
      <c r="I41" s="47"/>
      <c r="J41" s="47"/>
      <c r="K41" s="47"/>
    </row>
    <row r="42" spans="1:11" ht="15.75">
      <c r="A42" s="47"/>
      <c r="B42" s="47"/>
      <c r="D42" s="47"/>
      <c r="E42" s="63"/>
      <c r="F42" s="63"/>
      <c r="G42" s="47"/>
      <c r="H42" s="47"/>
      <c r="I42" s="47"/>
      <c r="J42" s="47"/>
      <c r="K42" s="47"/>
    </row>
    <row r="43" spans="1:11" ht="15.75">
      <c r="A43" s="47"/>
      <c r="B43" s="47"/>
      <c r="C43" s="47"/>
      <c r="D43" s="47"/>
      <c r="E43" s="63"/>
      <c r="F43" s="63"/>
      <c r="G43" s="47"/>
      <c r="H43" s="47"/>
      <c r="I43" s="47"/>
      <c r="J43" s="47"/>
      <c r="K43" s="47"/>
    </row>
    <row r="44" spans="1:11" ht="15.75">
      <c r="A44" s="47"/>
      <c r="B44" s="47"/>
      <c r="C44" s="47"/>
      <c r="D44" s="47"/>
      <c r="E44" s="63"/>
      <c r="F44" s="63"/>
      <c r="G44" s="47"/>
      <c r="H44" s="47"/>
      <c r="I44" s="47"/>
      <c r="J44" s="47"/>
      <c r="K44" s="47"/>
    </row>
    <row r="45" spans="1:11" ht="15.75">
      <c r="A45" s="47"/>
      <c r="B45" s="47"/>
      <c r="C45" s="47"/>
      <c r="D45" s="47"/>
      <c r="E45" s="63"/>
      <c r="F45" s="63"/>
      <c r="G45" s="47"/>
      <c r="H45" s="47"/>
      <c r="I45" s="47"/>
      <c r="J45" s="47"/>
      <c r="K45" s="47"/>
    </row>
    <row r="46" spans="1:11" ht="15.75">
      <c r="A46" s="47"/>
      <c r="B46" s="47"/>
      <c r="C46" s="47"/>
      <c r="D46" s="47"/>
      <c r="E46" s="63"/>
      <c r="F46" s="63"/>
      <c r="G46" s="47"/>
      <c r="H46" s="47"/>
      <c r="I46" s="47"/>
      <c r="J46" s="47"/>
      <c r="K46" s="47"/>
    </row>
    <row r="47" spans="1:11" ht="15.75">
      <c r="A47" s="47"/>
      <c r="B47" s="47"/>
      <c r="C47" s="47"/>
      <c r="D47" s="47"/>
      <c r="E47" s="63"/>
      <c r="F47" s="63"/>
      <c r="G47" s="47"/>
      <c r="H47" s="47"/>
      <c r="I47" s="47"/>
      <c r="J47" s="47"/>
      <c r="K47" s="47"/>
    </row>
    <row r="48" spans="1:11" ht="15.75">
      <c r="A48" s="47"/>
      <c r="B48" s="47"/>
      <c r="C48" s="47"/>
      <c r="D48" s="47"/>
      <c r="E48" s="63"/>
      <c r="F48" s="63"/>
      <c r="G48" s="47"/>
      <c r="H48" s="47"/>
      <c r="I48" s="47"/>
      <c r="J48" s="47"/>
      <c r="K48" s="47"/>
    </row>
    <row r="49" spans="1:11" ht="15.75">
      <c r="A49" s="47"/>
      <c r="B49" s="47"/>
      <c r="C49" s="47"/>
      <c r="D49" s="47"/>
      <c r="E49" s="63"/>
      <c r="F49" s="63"/>
      <c r="G49" s="47"/>
      <c r="H49" s="47"/>
      <c r="I49" s="47"/>
      <c r="J49" s="47"/>
      <c r="K49" s="47"/>
    </row>
    <row r="50" spans="1:11" ht="15.75">
      <c r="A50" s="47"/>
      <c r="B50" s="47"/>
      <c r="C50" s="47"/>
      <c r="D50" s="47"/>
      <c r="E50" s="63"/>
      <c r="F50" s="63"/>
      <c r="G50" s="47"/>
      <c r="H50" s="47"/>
      <c r="I50" s="47"/>
      <c r="J50" s="47"/>
      <c r="K50" s="47"/>
    </row>
    <row r="51" spans="1:11" ht="15.75">
      <c r="A51" s="47"/>
      <c r="B51" s="47"/>
      <c r="C51" s="47"/>
      <c r="D51" s="47"/>
      <c r="E51" s="63"/>
      <c r="F51" s="63"/>
      <c r="G51" s="47"/>
      <c r="H51" s="47"/>
      <c r="I51" s="47"/>
      <c r="J51" s="47"/>
      <c r="K51" s="47"/>
    </row>
    <row r="52" spans="1:11" ht="15.75">
      <c r="A52" s="47"/>
      <c r="B52" s="47"/>
      <c r="C52" s="47"/>
      <c r="D52" s="47"/>
      <c r="E52" s="63"/>
      <c r="F52" s="63"/>
      <c r="G52" s="47"/>
      <c r="H52" s="47"/>
      <c r="I52" s="47"/>
      <c r="J52" s="47"/>
      <c r="K52" s="47"/>
    </row>
    <row r="53" spans="1:11" ht="15.75">
      <c r="A53" s="47"/>
      <c r="B53" s="47"/>
      <c r="C53" s="47"/>
      <c r="D53" s="47"/>
      <c r="E53" s="63"/>
      <c r="F53" s="63"/>
      <c r="G53" s="47"/>
      <c r="H53" s="47"/>
      <c r="I53" s="47"/>
      <c r="J53" s="47"/>
      <c r="K53" s="47"/>
    </row>
    <row r="54" spans="1:11" ht="15.75">
      <c r="A54" s="47"/>
      <c r="B54" s="47"/>
      <c r="C54" s="47"/>
      <c r="D54" s="47"/>
      <c r="E54" s="63"/>
      <c r="F54" s="63"/>
      <c r="G54" s="47"/>
      <c r="H54" s="47"/>
      <c r="I54" s="47"/>
      <c r="J54" s="47"/>
      <c r="K54" s="47"/>
    </row>
    <row r="55" spans="1:11" ht="15.75">
      <c r="A55" s="47"/>
      <c r="B55" s="47"/>
      <c r="C55" s="47"/>
      <c r="D55" s="47"/>
      <c r="E55" s="63"/>
      <c r="F55" s="63"/>
      <c r="G55" s="47"/>
      <c r="H55" s="47"/>
      <c r="I55" s="47"/>
      <c r="J55" s="47"/>
      <c r="K55" s="47"/>
    </row>
    <row r="56" spans="1:11" ht="15.75">
      <c r="A56" s="47"/>
      <c r="B56" s="47"/>
      <c r="C56" s="47"/>
      <c r="D56" s="47"/>
      <c r="E56" s="63"/>
      <c r="F56" s="63"/>
      <c r="G56" s="47"/>
      <c r="H56" s="47"/>
      <c r="I56" s="47"/>
      <c r="J56" s="47"/>
      <c r="K56" s="47"/>
    </row>
    <row r="57" spans="1:11" ht="15.75">
      <c r="A57" s="47"/>
      <c r="B57" s="47"/>
      <c r="C57" s="47"/>
      <c r="D57" s="47"/>
      <c r="E57" s="63"/>
      <c r="F57" s="63"/>
      <c r="G57" s="47"/>
      <c r="H57" s="47"/>
      <c r="I57" s="47"/>
      <c r="J57" s="47"/>
      <c r="K57" s="47"/>
    </row>
    <row r="58" spans="1:11" ht="15.75">
      <c r="A58" s="47"/>
      <c r="B58" s="47"/>
      <c r="C58" s="47"/>
      <c r="D58" s="47"/>
      <c r="E58" s="63"/>
      <c r="F58" s="63"/>
      <c r="G58" s="47"/>
      <c r="H58" s="47"/>
      <c r="I58" s="47"/>
      <c r="J58" s="47"/>
      <c r="K58" s="47"/>
    </row>
    <row r="59" spans="1:11" ht="15.75">
      <c r="A59" s="47"/>
      <c r="B59" s="47"/>
      <c r="C59" s="47"/>
      <c r="D59" s="47"/>
      <c r="E59" s="63"/>
      <c r="F59" s="63"/>
      <c r="G59" s="47"/>
      <c r="H59" s="47"/>
      <c r="I59" s="47"/>
      <c r="J59" s="47"/>
      <c r="K59" s="47"/>
    </row>
  </sheetData>
  <sheetProtection/>
  <mergeCells count="25">
    <mergeCell ref="A21:D21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3:A4"/>
    <mergeCell ref="E3:E4"/>
    <mergeCell ref="F3:F4"/>
    <mergeCell ref="A5:A8"/>
    <mergeCell ref="E5:E8"/>
    <mergeCell ref="F5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vojvoda</dc:creator>
  <cp:keywords/>
  <dc:description/>
  <cp:lastModifiedBy>juraj</cp:lastModifiedBy>
  <cp:lastPrinted>2013-11-06T14:34:35Z</cp:lastPrinted>
  <dcterms:created xsi:type="dcterms:W3CDTF">2009-03-16T14:34:30Z</dcterms:created>
  <dcterms:modified xsi:type="dcterms:W3CDTF">2013-12-04T07:17:35Z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